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9125\Desktop\"/>
    </mc:Choice>
  </mc:AlternateContent>
  <bookViews>
    <workbookView xWindow="336" yWindow="-156" windowWidth="11760" windowHeight="8676"/>
  </bookViews>
  <sheets>
    <sheet name="총회결과" sheetId="2" r:id="rId1"/>
    <sheet name="Sheet2" sheetId="4" r:id="rId2"/>
  </sheets>
  <definedNames>
    <definedName name="_xlnm.Print_Area" localSheetId="0">총회결과!$A$1:$O$32</definedName>
    <definedName name="_xlnm.Print_Titles" localSheetId="0">총회결과!$3:$4</definedName>
  </definedNames>
  <calcPr calcId="162913"/>
</workbook>
</file>

<file path=xl/calcChain.xml><?xml version="1.0" encoding="utf-8"?>
<calcChain xmlns="http://schemas.openxmlformats.org/spreadsheetml/2006/main">
  <c r="P16" i="2" l="1"/>
  <c r="P18" i="2"/>
  <c r="P20" i="2"/>
  <c r="P22" i="2"/>
  <c r="P23" i="2"/>
  <c r="P25" i="2"/>
  <c r="P27" i="2"/>
  <c r="E31" i="2" l="1"/>
  <c r="P31" i="2" s="1"/>
  <c r="E30" i="2"/>
  <c r="P30" i="2" s="1"/>
  <c r="E29" i="2"/>
  <c r="P29" i="2" s="1"/>
  <c r="E28" i="2"/>
  <c r="P28" i="2" s="1"/>
  <c r="E27" i="2"/>
  <c r="E26" i="2"/>
  <c r="P26" i="2" s="1"/>
  <c r="E25" i="2"/>
  <c r="E24" i="2"/>
  <c r="P24" i="2" s="1"/>
  <c r="E23" i="2"/>
  <c r="E22" i="2"/>
  <c r="E21" i="2"/>
  <c r="P21" i="2" s="1"/>
  <c r="E20" i="2"/>
  <c r="E19" i="2"/>
  <c r="P19" i="2" s="1"/>
  <c r="E18" i="2"/>
  <c r="E17" i="2"/>
  <c r="P17" i="2" s="1"/>
  <c r="E16" i="2"/>
  <c r="E15" i="2"/>
  <c r="P15" i="2" s="1"/>
  <c r="E14" i="2"/>
  <c r="P14" i="2" s="1"/>
  <c r="E13" i="2"/>
  <c r="P13" i="2" s="1"/>
  <c r="E12" i="2"/>
  <c r="P12" i="2" s="1"/>
  <c r="E11" i="2"/>
  <c r="P11" i="2" s="1"/>
  <c r="E10" i="2"/>
  <c r="P10" i="2" s="1"/>
  <c r="E9" i="2"/>
  <c r="P9" i="2" s="1"/>
  <c r="E8" i="2"/>
  <c r="P8" i="2" s="1"/>
  <c r="E7" i="2"/>
  <c r="P7" i="2" s="1"/>
  <c r="E6" i="2"/>
  <c r="P6" i="2" s="1"/>
  <c r="E5" i="2" l="1"/>
  <c r="P5" i="2" s="1"/>
  <c r="N31" i="2"/>
  <c r="M31" i="2"/>
  <c r="L31" i="2"/>
  <c r="K31" i="2"/>
  <c r="F31" i="2"/>
  <c r="N30" i="2"/>
  <c r="M30" i="2"/>
  <c r="L30" i="2"/>
  <c r="K30" i="2"/>
  <c r="F30" i="2"/>
  <c r="N29" i="2"/>
  <c r="M29" i="2"/>
  <c r="L29" i="2"/>
  <c r="K29" i="2"/>
  <c r="O29" i="2" s="1"/>
  <c r="F29" i="2"/>
  <c r="N28" i="2"/>
  <c r="M28" i="2"/>
  <c r="L28" i="2"/>
  <c r="K28" i="2"/>
  <c r="F28" i="2"/>
  <c r="N27" i="2"/>
  <c r="M27" i="2"/>
  <c r="L27" i="2"/>
  <c r="K27" i="2"/>
  <c r="F27" i="2"/>
  <c r="N26" i="2"/>
  <c r="M26" i="2"/>
  <c r="L26" i="2"/>
  <c r="K26" i="2"/>
  <c r="F26" i="2"/>
  <c r="N25" i="2"/>
  <c r="M25" i="2"/>
  <c r="L25" i="2"/>
  <c r="K25" i="2"/>
  <c r="F25" i="2"/>
  <c r="N24" i="2"/>
  <c r="M24" i="2"/>
  <c r="L24" i="2"/>
  <c r="K24" i="2"/>
  <c r="F24" i="2"/>
  <c r="N23" i="2"/>
  <c r="M23" i="2"/>
  <c r="L23" i="2"/>
  <c r="K23" i="2"/>
  <c r="F23" i="2"/>
  <c r="N22" i="2"/>
  <c r="M22" i="2"/>
  <c r="L22" i="2"/>
  <c r="K22" i="2"/>
  <c r="F22" i="2"/>
  <c r="N21" i="2"/>
  <c r="M21" i="2"/>
  <c r="L21" i="2"/>
  <c r="K21" i="2"/>
  <c r="F21" i="2"/>
  <c r="N20" i="2"/>
  <c r="M20" i="2"/>
  <c r="L20" i="2"/>
  <c r="K20" i="2"/>
  <c r="O20" i="2" s="1"/>
  <c r="F20" i="2"/>
  <c r="N19" i="2"/>
  <c r="M19" i="2"/>
  <c r="L19" i="2"/>
  <c r="K19" i="2"/>
  <c r="F19" i="2"/>
  <c r="N18" i="2"/>
  <c r="M18" i="2"/>
  <c r="L18" i="2"/>
  <c r="K18" i="2"/>
  <c r="F18" i="2"/>
  <c r="N17" i="2"/>
  <c r="M17" i="2"/>
  <c r="L17" i="2"/>
  <c r="K17" i="2"/>
  <c r="F17" i="2"/>
  <c r="N16" i="2"/>
  <c r="M16" i="2"/>
  <c r="L16" i="2"/>
  <c r="K16" i="2"/>
  <c r="O16" i="2" s="1"/>
  <c r="F16" i="2"/>
  <c r="N15" i="2"/>
  <c r="M15" i="2"/>
  <c r="L15" i="2"/>
  <c r="K15" i="2"/>
  <c r="F15" i="2"/>
  <c r="N14" i="2"/>
  <c r="M14" i="2"/>
  <c r="L14" i="2"/>
  <c r="K14" i="2"/>
  <c r="F14" i="2"/>
  <c r="N13" i="2"/>
  <c r="M13" i="2"/>
  <c r="L13" i="2"/>
  <c r="K13" i="2"/>
  <c r="F13" i="2"/>
  <c r="N12" i="2"/>
  <c r="M12" i="2"/>
  <c r="L12" i="2"/>
  <c r="K12" i="2"/>
  <c r="F12" i="2"/>
  <c r="N11" i="2"/>
  <c r="M11" i="2"/>
  <c r="L11" i="2"/>
  <c r="K11" i="2"/>
  <c r="F11" i="2"/>
  <c r="N10" i="2"/>
  <c r="M10" i="2"/>
  <c r="L10" i="2"/>
  <c r="K10" i="2"/>
  <c r="F10" i="2"/>
  <c r="N9" i="2"/>
  <c r="M9" i="2"/>
  <c r="L9" i="2"/>
  <c r="K9" i="2"/>
  <c r="F9" i="2"/>
  <c r="N8" i="2"/>
  <c r="M8" i="2"/>
  <c r="L8" i="2"/>
  <c r="K8" i="2"/>
  <c r="O8" i="2" s="1"/>
  <c r="F8" i="2"/>
  <c r="N7" i="2"/>
  <c r="M7" i="2"/>
  <c r="L7" i="2"/>
  <c r="K7" i="2"/>
  <c r="F7" i="2"/>
  <c r="N6" i="2"/>
  <c r="M6" i="2"/>
  <c r="L6" i="2"/>
  <c r="K6" i="2"/>
  <c r="F6" i="2"/>
  <c r="O7" i="2" l="1"/>
  <c r="O6" i="2"/>
  <c r="O9" i="2"/>
  <c r="O23" i="2"/>
  <c r="O28" i="2"/>
  <c r="O19" i="2"/>
  <c r="O14" i="2"/>
  <c r="O17" i="2"/>
  <c r="O26" i="2"/>
  <c r="O11" i="2"/>
  <c r="O31" i="2"/>
  <c r="O13" i="2"/>
  <c r="O22" i="2"/>
  <c r="O25" i="2"/>
  <c r="O10" i="2"/>
  <c r="O30" i="2"/>
  <c r="O15" i="2"/>
  <c r="O18" i="2"/>
  <c r="O27" i="2"/>
  <c r="O12" i="2"/>
  <c r="O21" i="2"/>
  <c r="O24" i="2"/>
  <c r="D32" i="2"/>
  <c r="C32" i="2"/>
  <c r="I32" i="2" l="1"/>
  <c r="L5" i="2" l="1"/>
  <c r="N5" i="2"/>
  <c r="K5" i="2"/>
  <c r="M5" i="2"/>
  <c r="E32" i="2"/>
  <c r="F32" i="2" s="1"/>
  <c r="O5" i="2" l="1"/>
  <c r="H32" i="2"/>
  <c r="G32" i="2"/>
  <c r="J32" i="2" l="1"/>
  <c r="F5" i="2" l="1"/>
  <c r="L32" i="2" l="1"/>
  <c r="N32" i="2"/>
  <c r="K32" i="2"/>
  <c r="M32" i="2"/>
  <c r="O32" i="2" l="1"/>
</calcChain>
</file>

<file path=xl/sharedStrings.xml><?xml version="1.0" encoding="utf-8"?>
<sst xmlns="http://schemas.openxmlformats.org/spreadsheetml/2006/main" count="77" uniqueCount="67">
  <si>
    <t>찬성</t>
    <phoneticPr fontId="2" type="noConversion"/>
  </si>
  <si>
    <t>반대</t>
    <phoneticPr fontId="2" type="noConversion"/>
  </si>
  <si>
    <t>무효</t>
    <phoneticPr fontId="2" type="noConversion"/>
  </si>
  <si>
    <t>합계</t>
    <phoneticPr fontId="2" type="noConversion"/>
  </si>
  <si>
    <t>조합원수</t>
    <phoneticPr fontId="2" type="noConversion"/>
  </si>
  <si>
    <t>순번</t>
    <phoneticPr fontId="2" type="noConversion"/>
  </si>
  <si>
    <t xml:space="preserve"> </t>
    <phoneticPr fontId="2" type="noConversion"/>
  </si>
  <si>
    <t>찬성율</t>
    <phoneticPr fontId="2" type="noConversion"/>
  </si>
  <si>
    <t>반대율</t>
    <phoneticPr fontId="2" type="noConversion"/>
  </si>
  <si>
    <t>개표율</t>
    <phoneticPr fontId="2" type="noConversion"/>
  </si>
  <si>
    <t>무효율</t>
    <phoneticPr fontId="2" type="noConversion"/>
  </si>
  <si>
    <t>투표율</t>
    <phoneticPr fontId="2" type="noConversion"/>
  </si>
  <si>
    <t>투 표 현 황</t>
    <phoneticPr fontId="2" type="noConversion"/>
  </si>
  <si>
    <t>투표자수</t>
    <phoneticPr fontId="2" type="noConversion"/>
  </si>
  <si>
    <t>개 표 현 황</t>
    <phoneticPr fontId="2" type="noConversion"/>
  </si>
  <si>
    <t>불참수</t>
    <phoneticPr fontId="2" type="noConversion"/>
  </si>
  <si>
    <t>기권</t>
    <phoneticPr fontId="2" type="noConversion"/>
  </si>
  <si>
    <t>기권율</t>
    <phoneticPr fontId="2" type="noConversion"/>
  </si>
  <si>
    <t>지부별</t>
    <phoneticPr fontId="2" type="noConversion"/>
  </si>
  <si>
    <t>1</t>
    <phoneticPr fontId="2" type="noConversion"/>
  </si>
  <si>
    <t>▣ 일자 : 2022. 11. 17(09:00~18:00)</t>
    <phoneticPr fontId="2" type="noConversion"/>
  </si>
  <si>
    <t>대구고객본부</t>
  </si>
  <si>
    <t>대구법인고객본부</t>
  </si>
  <si>
    <t>동대구</t>
  </si>
  <si>
    <t>수  성</t>
  </si>
  <si>
    <t>경  산</t>
  </si>
  <si>
    <t>영  천</t>
  </si>
  <si>
    <t>달  서</t>
  </si>
  <si>
    <t>남대구</t>
  </si>
  <si>
    <t>달  성</t>
  </si>
  <si>
    <t>서대구</t>
  </si>
  <si>
    <t>북대구</t>
  </si>
  <si>
    <t>중대구</t>
  </si>
  <si>
    <t>구  미</t>
  </si>
  <si>
    <t>김  천</t>
  </si>
  <si>
    <t>상  주</t>
  </si>
  <si>
    <t>칠  곡</t>
  </si>
  <si>
    <t>포  항</t>
  </si>
  <si>
    <t>경  주</t>
  </si>
  <si>
    <t>울  진</t>
  </si>
  <si>
    <t>안  동</t>
  </si>
  <si>
    <t>영  주</t>
  </si>
  <si>
    <t>문  경</t>
  </si>
  <si>
    <t>청  송</t>
  </si>
  <si>
    <t>대구ICT기술</t>
  </si>
  <si>
    <t>대구코어운용센터</t>
  </si>
  <si>
    <t>대구액세스운용센터</t>
  </si>
  <si>
    <t>경북액세스운용센터</t>
    <phoneticPr fontId="2" type="noConversion"/>
  </si>
  <si>
    <t>합계</t>
  </si>
  <si>
    <t>수성</t>
  </si>
  <si>
    <t>경산</t>
  </si>
  <si>
    <t>영천</t>
  </si>
  <si>
    <t>달서</t>
  </si>
  <si>
    <t>달성</t>
  </si>
  <si>
    <t>구미</t>
  </si>
  <si>
    <t>김천</t>
  </si>
  <si>
    <t>상주</t>
  </si>
  <si>
    <t>칠곡</t>
  </si>
  <si>
    <t>포항</t>
  </si>
  <si>
    <t>경주</t>
  </si>
  <si>
    <t>울진</t>
  </si>
  <si>
    <t>안동</t>
  </si>
  <si>
    <t>영주</t>
  </si>
  <si>
    <t>문경</t>
  </si>
  <si>
    <t>청송</t>
  </si>
  <si>
    <t>경북액세스운용센터</t>
  </si>
  <si>
    <t xml:space="preserve">대구지방본부 2022년도 단체교섭 조합원 총회 결과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</si>
</sst>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8" fillId="2" borderId="29" xfId="0" quotePrefix="1" applyFont="1" applyFill="1" applyBorder="1" applyAlignment="1">
      <alignment horizontal="center" vertical="center"/>
    </xf>
    <xf numFmtId="41" fontId="8" fillId="2" borderId="31" xfId="3" applyFont="1" applyFill="1" applyBorder="1" applyAlignment="1">
      <alignment horizontal="right" vertical="center"/>
    </xf>
    <xf numFmtId="41" fontId="8" fillId="2" borderId="32" xfId="3" applyFont="1" applyFill="1" applyBorder="1" applyAlignment="1">
      <alignment horizontal="right" vertical="center"/>
    </xf>
    <xf numFmtId="41" fontId="8" fillId="2" borderId="30" xfId="3" applyFont="1" applyFill="1" applyBorder="1" applyAlignment="1">
      <alignment horizontal="right" vertical="center"/>
    </xf>
    <xf numFmtId="176" fontId="8" fillId="2" borderId="30" xfId="1" applyNumberFormat="1" applyFont="1" applyFill="1" applyBorder="1" applyAlignment="1">
      <alignment horizontal="right" vertical="center"/>
    </xf>
    <xf numFmtId="176" fontId="8" fillId="2" borderId="30" xfId="0" applyNumberFormat="1" applyFont="1" applyFill="1" applyBorder="1" applyAlignment="1">
      <alignment horizontal="right" vertical="center"/>
    </xf>
    <xf numFmtId="176" fontId="8" fillId="2" borderId="31" xfId="0" applyNumberFormat="1" applyFont="1" applyFill="1" applyBorder="1" applyAlignment="1">
      <alignment horizontal="right" vertical="center"/>
    </xf>
    <xf numFmtId="176" fontId="8" fillId="2" borderId="33" xfId="0" applyNumberFormat="1" applyFont="1" applyFill="1" applyBorder="1" applyAlignment="1">
      <alignment horizontal="right" vertical="center"/>
    </xf>
    <xf numFmtId="176" fontId="8" fillId="2" borderId="34" xfId="0" applyNumberFormat="1" applyFont="1" applyFill="1" applyBorder="1" applyAlignment="1">
      <alignment horizontal="right" vertical="center"/>
    </xf>
    <xf numFmtId="41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7" xfId="0" quotePrefix="1" applyFont="1" applyFill="1" applyBorder="1" applyAlignment="1">
      <alignment horizontal="center" vertical="center"/>
    </xf>
    <xf numFmtId="41" fontId="8" fillId="2" borderId="8" xfId="3" applyFont="1" applyFill="1" applyBorder="1" applyAlignment="1">
      <alignment horizontal="right" vertical="center"/>
    </xf>
    <xf numFmtId="41" fontId="8" fillId="2" borderId="7" xfId="3" applyFont="1" applyFill="1" applyBorder="1" applyAlignment="1">
      <alignment horizontal="right" vertical="center"/>
    </xf>
    <xf numFmtId="41" fontId="8" fillId="2" borderId="2" xfId="3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0" fontId="8" fillId="2" borderId="18" xfId="0" quotePrefix="1" applyFont="1" applyFill="1" applyBorder="1" applyAlignment="1">
      <alignment horizontal="center" vertical="center"/>
    </xf>
    <xf numFmtId="41" fontId="8" fillId="2" borderId="20" xfId="3" applyFont="1" applyFill="1" applyBorder="1" applyAlignment="1">
      <alignment horizontal="right" vertical="center"/>
    </xf>
    <xf numFmtId="41" fontId="8" fillId="2" borderId="21" xfId="3" applyFont="1" applyFill="1" applyBorder="1" applyAlignment="1">
      <alignment horizontal="right" vertical="center"/>
    </xf>
    <xf numFmtId="41" fontId="8" fillId="2" borderId="24" xfId="3" applyFont="1" applyFill="1" applyBorder="1" applyAlignment="1">
      <alignment horizontal="right" vertical="center"/>
    </xf>
    <xf numFmtId="176" fontId="8" fillId="2" borderId="24" xfId="1" applyNumberFormat="1" applyFont="1" applyFill="1" applyBorder="1" applyAlignment="1">
      <alignment horizontal="right" vertical="center"/>
    </xf>
    <xf numFmtId="41" fontId="8" fillId="2" borderId="19" xfId="3" applyFont="1" applyFill="1" applyBorder="1" applyAlignment="1">
      <alignment horizontal="right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176" fontId="8" fillId="2" borderId="23" xfId="0" applyNumberFormat="1" applyFont="1" applyFill="1" applyBorder="1" applyAlignment="1">
      <alignment horizontal="right" vertical="center"/>
    </xf>
    <xf numFmtId="176" fontId="8" fillId="2" borderId="22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1" fontId="7" fillId="3" borderId="11" xfId="3" applyFont="1" applyFill="1" applyBorder="1" applyAlignment="1">
      <alignment horizontal="right" vertical="center"/>
    </xf>
    <xf numFmtId="41" fontId="7" fillId="3" borderId="12" xfId="3" applyFont="1" applyFill="1" applyBorder="1" applyAlignment="1">
      <alignment horizontal="right" vertical="center"/>
    </xf>
    <xf numFmtId="41" fontId="7" fillId="3" borderId="26" xfId="3" applyFont="1" applyFill="1" applyBorder="1" applyAlignment="1">
      <alignment horizontal="right" vertical="center"/>
    </xf>
    <xf numFmtId="176" fontId="7" fillId="3" borderId="27" xfId="1" applyNumberFormat="1" applyFont="1" applyFill="1" applyBorder="1" applyAlignment="1">
      <alignment horizontal="right" vertical="center"/>
    </xf>
    <xf numFmtId="41" fontId="7" fillId="3" borderId="14" xfId="3" applyFont="1" applyFill="1" applyBorder="1" applyAlignment="1">
      <alignment horizontal="right" vertical="center"/>
    </xf>
    <xf numFmtId="176" fontId="8" fillId="3" borderId="11" xfId="0" applyNumberFormat="1" applyFont="1" applyFill="1" applyBorder="1" applyAlignment="1">
      <alignment horizontal="right" vertical="center"/>
    </xf>
    <xf numFmtId="176" fontId="8" fillId="3" borderId="14" xfId="0" applyNumberFormat="1" applyFont="1" applyFill="1" applyBorder="1" applyAlignment="1">
      <alignment horizontal="right" vertical="center"/>
    </xf>
    <xf numFmtId="176" fontId="8" fillId="3" borderId="1" xfId="0" applyNumberFormat="1" applyFont="1" applyFill="1" applyBorder="1" applyAlignment="1">
      <alignment horizontal="right" vertical="center"/>
    </xf>
    <xf numFmtId="176" fontId="8" fillId="3" borderId="1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</cellXfs>
  <cellStyles count="4">
    <cellStyle name="백분율" xfId="1" builtinId="5"/>
    <cellStyle name="쉼표 [0]" xfId="3" builtinId="6"/>
    <cellStyle name="표준" xfId="0" builtinId="0"/>
    <cellStyle name="표준 2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pane ySplit="4" topLeftCell="A5" activePane="bottomLeft" state="frozen"/>
      <selection pane="bottomLeft" activeCell="D16" sqref="D16"/>
    </sheetView>
  </sheetViews>
  <sheetFormatPr defaultColWidth="8.8984375" defaultRowHeight="17.399999999999999"/>
  <cols>
    <col min="1" max="1" width="4.59765625" style="6" customWidth="1"/>
    <col min="2" max="2" width="21" style="6" customWidth="1"/>
    <col min="3" max="4" width="8.09765625" style="6" customWidth="1"/>
    <col min="5" max="5" width="8.19921875" style="6" customWidth="1"/>
    <col min="6" max="6" width="8.09765625" style="6" customWidth="1"/>
    <col min="7" max="7" width="7.796875" style="6" customWidth="1"/>
    <col min="8" max="10" width="6.296875" style="6" customWidth="1"/>
    <col min="11" max="11" width="7.3984375" style="6" customWidth="1"/>
    <col min="12" max="12" width="7.796875" style="6" customWidth="1"/>
    <col min="13" max="13" width="7.69921875" style="6" customWidth="1"/>
    <col min="14" max="14" width="7.09765625" style="6" customWidth="1"/>
    <col min="15" max="15" width="8" style="6" customWidth="1"/>
    <col min="16" max="16384" width="8.8984375" style="6"/>
  </cols>
  <sheetData>
    <row r="1" spans="1:18" ht="22.95" customHeight="1">
      <c r="A1" s="62" t="s">
        <v>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8" ht="22.95" customHeight="1" thickBot="1">
      <c r="A2" s="63" t="s">
        <v>20</v>
      </c>
      <c r="B2" s="63"/>
      <c r="C2" s="63"/>
      <c r="D2" s="63"/>
      <c r="E2" s="63"/>
      <c r="R2" s="7"/>
    </row>
    <row r="3" spans="1:18" s="8" customFormat="1" ht="15.45" customHeight="1">
      <c r="A3" s="64" t="s">
        <v>5</v>
      </c>
      <c r="B3" s="59" t="s">
        <v>18</v>
      </c>
      <c r="C3" s="59" t="s">
        <v>12</v>
      </c>
      <c r="D3" s="59"/>
      <c r="E3" s="67"/>
      <c r="F3" s="68"/>
      <c r="G3" s="59" t="s">
        <v>14</v>
      </c>
      <c r="H3" s="59"/>
      <c r="I3" s="59"/>
      <c r="J3" s="59"/>
      <c r="K3" s="59"/>
      <c r="L3" s="59"/>
      <c r="M3" s="59"/>
      <c r="N3" s="60"/>
      <c r="O3" s="61"/>
    </row>
    <row r="4" spans="1:18" s="8" customFormat="1" ht="15.45" customHeight="1" thickBot="1">
      <c r="A4" s="65"/>
      <c r="B4" s="66"/>
      <c r="C4" s="9" t="s">
        <v>4</v>
      </c>
      <c r="D4" s="10" t="s">
        <v>15</v>
      </c>
      <c r="E4" s="9" t="s">
        <v>13</v>
      </c>
      <c r="F4" s="9" t="s">
        <v>11</v>
      </c>
      <c r="G4" s="11" t="s">
        <v>0</v>
      </c>
      <c r="H4" s="9" t="s">
        <v>1</v>
      </c>
      <c r="I4" s="12" t="s">
        <v>2</v>
      </c>
      <c r="J4" s="10" t="s">
        <v>16</v>
      </c>
      <c r="K4" s="9" t="s">
        <v>7</v>
      </c>
      <c r="L4" s="9" t="s">
        <v>8</v>
      </c>
      <c r="M4" s="11" t="s">
        <v>10</v>
      </c>
      <c r="N4" s="13" t="s">
        <v>17</v>
      </c>
      <c r="O4" s="14" t="s">
        <v>9</v>
      </c>
    </row>
    <row r="5" spans="1:18" s="25" customFormat="1" ht="15.45" customHeight="1">
      <c r="A5" s="15" t="s">
        <v>19</v>
      </c>
      <c r="B5" s="4" t="s">
        <v>21</v>
      </c>
      <c r="C5" s="16">
        <v>100</v>
      </c>
      <c r="D5" s="17">
        <v>22</v>
      </c>
      <c r="E5" s="18">
        <f>C5-D5</f>
        <v>78</v>
      </c>
      <c r="F5" s="19">
        <f>SUM(E5/C5)</f>
        <v>0.78</v>
      </c>
      <c r="G5" s="16">
        <v>73</v>
      </c>
      <c r="H5" s="18">
        <v>5</v>
      </c>
      <c r="I5" s="17"/>
      <c r="J5" s="17"/>
      <c r="K5" s="20">
        <f>SUM(G5/E5)</f>
        <v>0.9358974358974359</v>
      </c>
      <c r="L5" s="20">
        <f>SUM(H5/E5)</f>
        <v>6.4102564102564097E-2</v>
      </c>
      <c r="M5" s="21">
        <f>SUM(I5/E5)</f>
        <v>0</v>
      </c>
      <c r="N5" s="22">
        <f>SUM(J5/E5)</f>
        <v>0</v>
      </c>
      <c r="O5" s="23">
        <f>SUM(K5:N5)</f>
        <v>1</v>
      </c>
      <c r="P5" s="24" t="str">
        <f>IF(E5=SUM(G5:J5),"","오류")</f>
        <v/>
      </c>
    </row>
    <row r="6" spans="1:18" s="25" customFormat="1" ht="15.45" customHeight="1">
      <c r="A6" s="26">
        <v>2</v>
      </c>
      <c r="B6" s="1" t="s">
        <v>22</v>
      </c>
      <c r="C6" s="27">
        <v>226</v>
      </c>
      <c r="D6" s="28">
        <v>15</v>
      </c>
      <c r="E6" s="29">
        <f t="shared" ref="E6:E31" si="0">C6-D6</f>
        <v>211</v>
      </c>
      <c r="F6" s="30">
        <f t="shared" ref="F6:F31" si="1">SUM(E6/C6)</f>
        <v>0.9336283185840708</v>
      </c>
      <c r="G6" s="27">
        <v>185</v>
      </c>
      <c r="H6" s="29">
        <v>23</v>
      </c>
      <c r="I6" s="28">
        <v>3</v>
      </c>
      <c r="J6" s="28"/>
      <c r="K6" s="31">
        <f t="shared" ref="K6:K31" si="2">SUM(G6/E6)</f>
        <v>0.87677725118483407</v>
      </c>
      <c r="L6" s="31">
        <f t="shared" ref="L6:L31" si="3">SUM(H6/E6)</f>
        <v>0.10900473933649289</v>
      </c>
      <c r="M6" s="32">
        <f t="shared" ref="M6:M31" si="4">SUM(I6/E6)</f>
        <v>1.4218009478672985E-2</v>
      </c>
      <c r="N6" s="33">
        <f t="shared" ref="N6:N31" si="5">SUM(J6/E6)</f>
        <v>0</v>
      </c>
      <c r="O6" s="34">
        <f t="shared" ref="O6:O31" si="6">SUM(K6:N6)</f>
        <v>1</v>
      </c>
      <c r="P6" s="24" t="str">
        <f t="shared" ref="P6:P31" si="7">IF(E6=SUM(G6:J6),"","오류")</f>
        <v/>
      </c>
    </row>
    <row r="7" spans="1:18" s="25" customFormat="1" ht="15.45" customHeight="1">
      <c r="A7" s="26">
        <v>3</v>
      </c>
      <c r="B7" s="1" t="s">
        <v>23</v>
      </c>
      <c r="C7" s="27">
        <v>51</v>
      </c>
      <c r="D7" s="28">
        <v>3</v>
      </c>
      <c r="E7" s="29">
        <f t="shared" si="0"/>
        <v>48</v>
      </c>
      <c r="F7" s="30">
        <f t="shared" si="1"/>
        <v>0.94117647058823528</v>
      </c>
      <c r="G7" s="27">
        <v>43</v>
      </c>
      <c r="H7" s="29">
        <v>5</v>
      </c>
      <c r="I7" s="28"/>
      <c r="J7" s="28"/>
      <c r="K7" s="31">
        <f t="shared" si="2"/>
        <v>0.89583333333333337</v>
      </c>
      <c r="L7" s="31">
        <f t="shared" si="3"/>
        <v>0.10416666666666667</v>
      </c>
      <c r="M7" s="32">
        <f t="shared" si="4"/>
        <v>0</v>
      </c>
      <c r="N7" s="33">
        <f t="shared" si="5"/>
        <v>0</v>
      </c>
      <c r="O7" s="34">
        <f t="shared" si="6"/>
        <v>1</v>
      </c>
      <c r="P7" s="24" t="str">
        <f t="shared" si="7"/>
        <v/>
      </c>
    </row>
    <row r="8" spans="1:18" s="25" customFormat="1" ht="15.45" customHeight="1">
      <c r="A8" s="26">
        <v>4</v>
      </c>
      <c r="B8" s="1" t="s">
        <v>24</v>
      </c>
      <c r="C8" s="27">
        <v>20</v>
      </c>
      <c r="D8" s="28">
        <v>1</v>
      </c>
      <c r="E8" s="29">
        <f t="shared" si="0"/>
        <v>19</v>
      </c>
      <c r="F8" s="30">
        <f t="shared" si="1"/>
        <v>0.95</v>
      </c>
      <c r="G8" s="27">
        <v>19</v>
      </c>
      <c r="H8" s="29"/>
      <c r="I8" s="28"/>
      <c r="J8" s="28"/>
      <c r="K8" s="31">
        <f t="shared" si="2"/>
        <v>1</v>
      </c>
      <c r="L8" s="31">
        <f t="shared" si="3"/>
        <v>0</v>
      </c>
      <c r="M8" s="32">
        <f t="shared" si="4"/>
        <v>0</v>
      </c>
      <c r="N8" s="33">
        <f t="shared" si="5"/>
        <v>0</v>
      </c>
      <c r="O8" s="34">
        <f t="shared" si="6"/>
        <v>1</v>
      </c>
      <c r="P8" s="24" t="str">
        <f t="shared" si="7"/>
        <v/>
      </c>
    </row>
    <row r="9" spans="1:18" s="25" customFormat="1" ht="15.45" customHeight="1">
      <c r="A9" s="26">
        <v>5</v>
      </c>
      <c r="B9" s="1" t="s">
        <v>25</v>
      </c>
      <c r="C9" s="27">
        <v>19</v>
      </c>
      <c r="D9" s="28">
        <v>2</v>
      </c>
      <c r="E9" s="29">
        <f t="shared" si="0"/>
        <v>17</v>
      </c>
      <c r="F9" s="30">
        <f t="shared" si="1"/>
        <v>0.89473684210526316</v>
      </c>
      <c r="G9" s="27">
        <v>15</v>
      </c>
      <c r="H9" s="29">
        <v>2</v>
      </c>
      <c r="I9" s="28"/>
      <c r="J9" s="28"/>
      <c r="K9" s="31">
        <f t="shared" si="2"/>
        <v>0.88235294117647056</v>
      </c>
      <c r="L9" s="31">
        <f t="shared" si="3"/>
        <v>0.11764705882352941</v>
      </c>
      <c r="M9" s="32">
        <f t="shared" si="4"/>
        <v>0</v>
      </c>
      <c r="N9" s="33">
        <f t="shared" si="5"/>
        <v>0</v>
      </c>
      <c r="O9" s="34">
        <f t="shared" si="6"/>
        <v>1</v>
      </c>
      <c r="P9" s="24" t="str">
        <f t="shared" si="7"/>
        <v/>
      </c>
    </row>
    <row r="10" spans="1:18" s="25" customFormat="1" ht="15.45" customHeight="1">
      <c r="A10" s="26">
        <v>6</v>
      </c>
      <c r="B10" s="1" t="s">
        <v>26</v>
      </c>
      <c r="C10" s="27">
        <v>13</v>
      </c>
      <c r="D10" s="28">
        <v>3</v>
      </c>
      <c r="E10" s="29">
        <f t="shared" si="0"/>
        <v>10</v>
      </c>
      <c r="F10" s="30">
        <f t="shared" si="1"/>
        <v>0.76923076923076927</v>
      </c>
      <c r="G10" s="27">
        <v>10</v>
      </c>
      <c r="H10" s="29"/>
      <c r="I10" s="28"/>
      <c r="J10" s="28"/>
      <c r="K10" s="31">
        <f t="shared" si="2"/>
        <v>1</v>
      </c>
      <c r="L10" s="31">
        <f t="shared" si="3"/>
        <v>0</v>
      </c>
      <c r="M10" s="32">
        <f t="shared" si="4"/>
        <v>0</v>
      </c>
      <c r="N10" s="33">
        <f t="shared" si="5"/>
        <v>0</v>
      </c>
      <c r="O10" s="34">
        <f t="shared" si="6"/>
        <v>1</v>
      </c>
      <c r="P10" s="24" t="str">
        <f t="shared" si="7"/>
        <v/>
      </c>
      <c r="Q10" s="24"/>
    </row>
    <row r="11" spans="1:18" s="25" customFormat="1" ht="15.45" customHeight="1">
      <c r="A11" s="26">
        <v>7</v>
      </c>
      <c r="B11" s="2" t="s">
        <v>27</v>
      </c>
      <c r="C11" s="27">
        <v>47</v>
      </c>
      <c r="D11" s="28">
        <v>3</v>
      </c>
      <c r="E11" s="29">
        <f t="shared" si="0"/>
        <v>44</v>
      </c>
      <c r="F11" s="30">
        <f t="shared" si="1"/>
        <v>0.93617021276595747</v>
      </c>
      <c r="G11" s="27">
        <v>40</v>
      </c>
      <c r="H11" s="29">
        <v>4</v>
      </c>
      <c r="I11" s="28"/>
      <c r="J11" s="28"/>
      <c r="K11" s="31">
        <f t="shared" si="2"/>
        <v>0.90909090909090906</v>
      </c>
      <c r="L11" s="31">
        <f t="shared" si="3"/>
        <v>9.0909090909090912E-2</v>
      </c>
      <c r="M11" s="32">
        <f t="shared" si="4"/>
        <v>0</v>
      </c>
      <c r="N11" s="33">
        <f t="shared" si="5"/>
        <v>0</v>
      </c>
      <c r="O11" s="34">
        <f t="shared" si="6"/>
        <v>1</v>
      </c>
      <c r="P11" s="24" t="str">
        <f t="shared" si="7"/>
        <v/>
      </c>
    </row>
    <row r="12" spans="1:18" s="25" customFormat="1" ht="15.45" customHeight="1">
      <c r="A12" s="26">
        <v>8</v>
      </c>
      <c r="B12" s="1" t="s">
        <v>28</v>
      </c>
      <c r="C12" s="27">
        <v>14</v>
      </c>
      <c r="D12" s="28">
        <v>1</v>
      </c>
      <c r="E12" s="29">
        <f t="shared" si="0"/>
        <v>13</v>
      </c>
      <c r="F12" s="30">
        <f t="shared" si="1"/>
        <v>0.9285714285714286</v>
      </c>
      <c r="G12" s="27">
        <v>12</v>
      </c>
      <c r="H12" s="29">
        <v>1</v>
      </c>
      <c r="I12" s="28"/>
      <c r="J12" s="28"/>
      <c r="K12" s="31">
        <f t="shared" si="2"/>
        <v>0.92307692307692313</v>
      </c>
      <c r="L12" s="31">
        <f t="shared" si="3"/>
        <v>7.6923076923076927E-2</v>
      </c>
      <c r="M12" s="32">
        <f t="shared" si="4"/>
        <v>0</v>
      </c>
      <c r="N12" s="33">
        <f t="shared" si="5"/>
        <v>0</v>
      </c>
      <c r="O12" s="34">
        <f t="shared" si="6"/>
        <v>1</v>
      </c>
      <c r="P12" s="24" t="str">
        <f t="shared" si="7"/>
        <v/>
      </c>
    </row>
    <row r="13" spans="1:18" s="25" customFormat="1" ht="15.45" customHeight="1">
      <c r="A13" s="26">
        <v>9</v>
      </c>
      <c r="B13" s="1" t="s">
        <v>29</v>
      </c>
      <c r="C13" s="27">
        <v>14</v>
      </c>
      <c r="D13" s="28">
        <v>2</v>
      </c>
      <c r="E13" s="29">
        <f t="shared" si="0"/>
        <v>12</v>
      </c>
      <c r="F13" s="30">
        <f t="shared" si="1"/>
        <v>0.8571428571428571</v>
      </c>
      <c r="G13" s="27">
        <v>12</v>
      </c>
      <c r="H13" s="29"/>
      <c r="I13" s="28"/>
      <c r="J13" s="28"/>
      <c r="K13" s="31">
        <f t="shared" si="2"/>
        <v>1</v>
      </c>
      <c r="L13" s="31">
        <f t="shared" si="3"/>
        <v>0</v>
      </c>
      <c r="M13" s="32">
        <f t="shared" si="4"/>
        <v>0</v>
      </c>
      <c r="N13" s="33">
        <f t="shared" si="5"/>
        <v>0</v>
      </c>
      <c r="O13" s="34">
        <f t="shared" si="6"/>
        <v>1</v>
      </c>
      <c r="P13" s="24" t="str">
        <f t="shared" si="7"/>
        <v/>
      </c>
    </row>
    <row r="14" spans="1:18" s="25" customFormat="1" ht="15.45" customHeight="1">
      <c r="A14" s="26">
        <v>10</v>
      </c>
      <c r="B14" s="1" t="s">
        <v>30</v>
      </c>
      <c r="C14" s="27">
        <v>36</v>
      </c>
      <c r="D14" s="28">
        <v>3</v>
      </c>
      <c r="E14" s="29">
        <f t="shared" si="0"/>
        <v>33</v>
      </c>
      <c r="F14" s="30">
        <f t="shared" si="1"/>
        <v>0.91666666666666663</v>
      </c>
      <c r="G14" s="27">
        <v>31</v>
      </c>
      <c r="H14" s="29">
        <v>2</v>
      </c>
      <c r="I14" s="28"/>
      <c r="J14" s="28"/>
      <c r="K14" s="31">
        <f t="shared" si="2"/>
        <v>0.93939393939393945</v>
      </c>
      <c r="L14" s="31">
        <f t="shared" si="3"/>
        <v>6.0606060606060608E-2</v>
      </c>
      <c r="M14" s="32">
        <f t="shared" si="4"/>
        <v>0</v>
      </c>
      <c r="N14" s="33">
        <f t="shared" si="5"/>
        <v>0</v>
      </c>
      <c r="O14" s="34">
        <f t="shared" si="6"/>
        <v>1</v>
      </c>
      <c r="P14" s="24" t="str">
        <f t="shared" si="7"/>
        <v/>
      </c>
    </row>
    <row r="15" spans="1:18" s="25" customFormat="1" ht="15.45" customHeight="1">
      <c r="A15" s="26">
        <v>11</v>
      </c>
      <c r="B15" s="1" t="s">
        <v>31</v>
      </c>
      <c r="C15" s="27">
        <v>14</v>
      </c>
      <c r="D15" s="28">
        <v>3</v>
      </c>
      <c r="E15" s="29">
        <f t="shared" si="0"/>
        <v>11</v>
      </c>
      <c r="F15" s="30">
        <f t="shared" si="1"/>
        <v>0.7857142857142857</v>
      </c>
      <c r="G15" s="27">
        <v>10</v>
      </c>
      <c r="H15" s="29">
        <v>1</v>
      </c>
      <c r="I15" s="28"/>
      <c r="J15" s="28"/>
      <c r="K15" s="31">
        <f t="shared" si="2"/>
        <v>0.90909090909090906</v>
      </c>
      <c r="L15" s="31">
        <f t="shared" si="3"/>
        <v>9.0909090909090912E-2</v>
      </c>
      <c r="M15" s="32">
        <f t="shared" si="4"/>
        <v>0</v>
      </c>
      <c r="N15" s="33">
        <f t="shared" si="5"/>
        <v>0</v>
      </c>
      <c r="O15" s="34">
        <f t="shared" si="6"/>
        <v>1</v>
      </c>
      <c r="P15" s="24" t="str">
        <f t="shared" si="7"/>
        <v/>
      </c>
    </row>
    <row r="16" spans="1:18" s="25" customFormat="1" ht="15.45" customHeight="1">
      <c r="A16" s="26">
        <v>12</v>
      </c>
      <c r="B16" s="1" t="s">
        <v>32</v>
      </c>
      <c r="C16" s="27">
        <v>16</v>
      </c>
      <c r="D16" s="28"/>
      <c r="E16" s="29">
        <f t="shared" si="0"/>
        <v>16</v>
      </c>
      <c r="F16" s="30">
        <f t="shared" si="1"/>
        <v>1</v>
      </c>
      <c r="G16" s="27">
        <v>16</v>
      </c>
      <c r="H16" s="29"/>
      <c r="I16" s="28"/>
      <c r="J16" s="28"/>
      <c r="K16" s="31">
        <f t="shared" si="2"/>
        <v>1</v>
      </c>
      <c r="L16" s="31">
        <f t="shared" si="3"/>
        <v>0</v>
      </c>
      <c r="M16" s="32">
        <f t="shared" si="4"/>
        <v>0</v>
      </c>
      <c r="N16" s="33">
        <f t="shared" si="5"/>
        <v>0</v>
      </c>
      <c r="O16" s="34">
        <f t="shared" si="6"/>
        <v>1</v>
      </c>
      <c r="P16" s="24" t="str">
        <f t="shared" si="7"/>
        <v/>
      </c>
    </row>
    <row r="17" spans="1:16" s="25" customFormat="1" ht="15.45" customHeight="1">
      <c r="A17" s="26">
        <v>13</v>
      </c>
      <c r="B17" s="1" t="s">
        <v>33</v>
      </c>
      <c r="C17" s="27">
        <v>38</v>
      </c>
      <c r="D17" s="28">
        <v>1</v>
      </c>
      <c r="E17" s="29">
        <f t="shared" si="0"/>
        <v>37</v>
      </c>
      <c r="F17" s="30">
        <f t="shared" si="1"/>
        <v>0.97368421052631582</v>
      </c>
      <c r="G17" s="27">
        <v>36</v>
      </c>
      <c r="H17" s="29">
        <v>1</v>
      </c>
      <c r="I17" s="28"/>
      <c r="J17" s="28"/>
      <c r="K17" s="31">
        <f t="shared" si="2"/>
        <v>0.97297297297297303</v>
      </c>
      <c r="L17" s="31">
        <f t="shared" si="3"/>
        <v>2.7027027027027029E-2</v>
      </c>
      <c r="M17" s="32">
        <f t="shared" si="4"/>
        <v>0</v>
      </c>
      <c r="N17" s="33">
        <f t="shared" si="5"/>
        <v>0</v>
      </c>
      <c r="O17" s="34">
        <f t="shared" si="6"/>
        <v>1</v>
      </c>
      <c r="P17" s="24" t="str">
        <f t="shared" si="7"/>
        <v/>
      </c>
    </row>
    <row r="18" spans="1:16" s="25" customFormat="1" ht="15.45" customHeight="1">
      <c r="A18" s="26">
        <v>14</v>
      </c>
      <c r="B18" s="1" t="s">
        <v>34</v>
      </c>
      <c r="C18" s="27">
        <v>13</v>
      </c>
      <c r="D18" s="28"/>
      <c r="E18" s="29">
        <f t="shared" si="0"/>
        <v>13</v>
      </c>
      <c r="F18" s="30">
        <f t="shared" si="1"/>
        <v>1</v>
      </c>
      <c r="G18" s="27">
        <v>13</v>
      </c>
      <c r="H18" s="29"/>
      <c r="I18" s="28"/>
      <c r="J18" s="28"/>
      <c r="K18" s="31">
        <f t="shared" si="2"/>
        <v>1</v>
      </c>
      <c r="L18" s="31">
        <f t="shared" si="3"/>
        <v>0</v>
      </c>
      <c r="M18" s="32">
        <f t="shared" si="4"/>
        <v>0</v>
      </c>
      <c r="N18" s="33">
        <f t="shared" si="5"/>
        <v>0</v>
      </c>
      <c r="O18" s="34">
        <f t="shared" si="6"/>
        <v>1</v>
      </c>
      <c r="P18" s="24" t="str">
        <f t="shared" si="7"/>
        <v/>
      </c>
    </row>
    <row r="19" spans="1:16" s="25" customFormat="1" ht="15.45" customHeight="1">
      <c r="A19" s="26">
        <v>15</v>
      </c>
      <c r="B19" s="1" t="s">
        <v>35</v>
      </c>
      <c r="C19" s="27">
        <v>13</v>
      </c>
      <c r="D19" s="28">
        <v>1</v>
      </c>
      <c r="E19" s="29">
        <f t="shared" si="0"/>
        <v>12</v>
      </c>
      <c r="F19" s="30">
        <f t="shared" si="1"/>
        <v>0.92307692307692313</v>
      </c>
      <c r="G19" s="27">
        <v>12</v>
      </c>
      <c r="H19" s="29"/>
      <c r="I19" s="28"/>
      <c r="J19" s="28"/>
      <c r="K19" s="31">
        <f t="shared" si="2"/>
        <v>1</v>
      </c>
      <c r="L19" s="31">
        <f t="shared" si="3"/>
        <v>0</v>
      </c>
      <c r="M19" s="32">
        <f t="shared" si="4"/>
        <v>0</v>
      </c>
      <c r="N19" s="33">
        <f t="shared" si="5"/>
        <v>0</v>
      </c>
      <c r="O19" s="34">
        <f t="shared" si="6"/>
        <v>1</v>
      </c>
      <c r="P19" s="24" t="str">
        <f t="shared" si="7"/>
        <v/>
      </c>
    </row>
    <row r="20" spans="1:16" s="25" customFormat="1" ht="15.45" customHeight="1">
      <c r="A20" s="26">
        <v>16</v>
      </c>
      <c r="B20" s="1" t="s">
        <v>36</v>
      </c>
      <c r="C20" s="27">
        <v>11</v>
      </c>
      <c r="D20" s="28"/>
      <c r="E20" s="29">
        <f t="shared" si="0"/>
        <v>11</v>
      </c>
      <c r="F20" s="30">
        <f t="shared" si="1"/>
        <v>1</v>
      </c>
      <c r="G20" s="27">
        <v>11</v>
      </c>
      <c r="H20" s="29"/>
      <c r="I20" s="28"/>
      <c r="J20" s="28"/>
      <c r="K20" s="31">
        <f t="shared" si="2"/>
        <v>1</v>
      </c>
      <c r="L20" s="31">
        <f t="shared" si="3"/>
        <v>0</v>
      </c>
      <c r="M20" s="32">
        <f t="shared" si="4"/>
        <v>0</v>
      </c>
      <c r="N20" s="33">
        <f t="shared" si="5"/>
        <v>0</v>
      </c>
      <c r="O20" s="34">
        <f t="shared" si="6"/>
        <v>1</v>
      </c>
      <c r="P20" s="24" t="str">
        <f t="shared" si="7"/>
        <v/>
      </c>
    </row>
    <row r="21" spans="1:16" s="25" customFormat="1" ht="15.45" customHeight="1">
      <c r="A21" s="26">
        <v>17</v>
      </c>
      <c r="B21" s="1" t="s">
        <v>37</v>
      </c>
      <c r="C21" s="27">
        <v>52</v>
      </c>
      <c r="D21" s="28">
        <v>8</v>
      </c>
      <c r="E21" s="29">
        <f t="shared" si="0"/>
        <v>44</v>
      </c>
      <c r="F21" s="30">
        <f t="shared" si="1"/>
        <v>0.84615384615384615</v>
      </c>
      <c r="G21" s="27">
        <v>38</v>
      </c>
      <c r="H21" s="29">
        <v>6</v>
      </c>
      <c r="I21" s="28"/>
      <c r="J21" s="28"/>
      <c r="K21" s="31">
        <f t="shared" si="2"/>
        <v>0.86363636363636365</v>
      </c>
      <c r="L21" s="31">
        <f t="shared" si="3"/>
        <v>0.13636363636363635</v>
      </c>
      <c r="M21" s="32">
        <f t="shared" si="4"/>
        <v>0</v>
      </c>
      <c r="N21" s="33">
        <f t="shared" si="5"/>
        <v>0</v>
      </c>
      <c r="O21" s="34">
        <f t="shared" si="6"/>
        <v>1</v>
      </c>
      <c r="P21" s="24" t="str">
        <f t="shared" si="7"/>
        <v/>
      </c>
    </row>
    <row r="22" spans="1:16" s="25" customFormat="1" ht="15.45" customHeight="1">
      <c r="A22" s="26">
        <v>18</v>
      </c>
      <c r="B22" s="1" t="s">
        <v>38</v>
      </c>
      <c r="C22" s="27">
        <v>19</v>
      </c>
      <c r="D22" s="28"/>
      <c r="E22" s="29">
        <f t="shared" si="0"/>
        <v>19</v>
      </c>
      <c r="F22" s="30">
        <f t="shared" si="1"/>
        <v>1</v>
      </c>
      <c r="G22" s="27">
        <v>19</v>
      </c>
      <c r="H22" s="29"/>
      <c r="I22" s="28"/>
      <c r="J22" s="28"/>
      <c r="K22" s="31">
        <f t="shared" si="2"/>
        <v>1</v>
      </c>
      <c r="L22" s="31">
        <f t="shared" si="3"/>
        <v>0</v>
      </c>
      <c r="M22" s="32">
        <f t="shared" si="4"/>
        <v>0</v>
      </c>
      <c r="N22" s="33">
        <f t="shared" si="5"/>
        <v>0</v>
      </c>
      <c r="O22" s="34">
        <f t="shared" si="6"/>
        <v>1</v>
      </c>
      <c r="P22" s="24" t="str">
        <f t="shared" si="7"/>
        <v/>
      </c>
    </row>
    <row r="23" spans="1:16" s="25" customFormat="1" ht="15.45" customHeight="1">
      <c r="A23" s="26">
        <v>19</v>
      </c>
      <c r="B23" s="1" t="s">
        <v>39</v>
      </c>
      <c r="C23" s="27">
        <v>12</v>
      </c>
      <c r="D23" s="28"/>
      <c r="E23" s="29">
        <f t="shared" si="0"/>
        <v>12</v>
      </c>
      <c r="F23" s="30">
        <f t="shared" si="1"/>
        <v>1</v>
      </c>
      <c r="G23" s="27">
        <v>11</v>
      </c>
      <c r="H23" s="29">
        <v>1</v>
      </c>
      <c r="I23" s="28"/>
      <c r="J23" s="28"/>
      <c r="K23" s="31">
        <f t="shared" si="2"/>
        <v>0.91666666666666663</v>
      </c>
      <c r="L23" s="31">
        <f t="shared" si="3"/>
        <v>8.3333333333333329E-2</v>
      </c>
      <c r="M23" s="32">
        <f t="shared" si="4"/>
        <v>0</v>
      </c>
      <c r="N23" s="33">
        <f t="shared" si="5"/>
        <v>0</v>
      </c>
      <c r="O23" s="34">
        <f t="shared" si="6"/>
        <v>1</v>
      </c>
      <c r="P23" s="24" t="str">
        <f t="shared" si="7"/>
        <v/>
      </c>
    </row>
    <row r="24" spans="1:16" s="25" customFormat="1" ht="15.45" customHeight="1">
      <c r="A24" s="26">
        <v>20</v>
      </c>
      <c r="B24" s="1" t="s">
        <v>40</v>
      </c>
      <c r="C24" s="27">
        <v>34</v>
      </c>
      <c r="D24" s="28">
        <v>3</v>
      </c>
      <c r="E24" s="29">
        <f t="shared" si="0"/>
        <v>31</v>
      </c>
      <c r="F24" s="30">
        <f t="shared" si="1"/>
        <v>0.91176470588235292</v>
      </c>
      <c r="G24" s="27">
        <v>30</v>
      </c>
      <c r="H24" s="29">
        <v>1</v>
      </c>
      <c r="I24" s="28"/>
      <c r="J24" s="28"/>
      <c r="K24" s="31">
        <f t="shared" si="2"/>
        <v>0.967741935483871</v>
      </c>
      <c r="L24" s="31">
        <f t="shared" si="3"/>
        <v>3.2258064516129031E-2</v>
      </c>
      <c r="M24" s="32">
        <f t="shared" si="4"/>
        <v>0</v>
      </c>
      <c r="N24" s="33">
        <f t="shared" si="5"/>
        <v>0</v>
      </c>
      <c r="O24" s="34">
        <f t="shared" si="6"/>
        <v>1</v>
      </c>
      <c r="P24" s="24" t="str">
        <f t="shared" si="7"/>
        <v/>
      </c>
    </row>
    <row r="25" spans="1:16" s="25" customFormat="1" ht="15.45" customHeight="1">
      <c r="A25" s="26">
        <v>21</v>
      </c>
      <c r="B25" s="1" t="s">
        <v>41</v>
      </c>
      <c r="C25" s="27">
        <v>14</v>
      </c>
      <c r="D25" s="28"/>
      <c r="E25" s="29">
        <f t="shared" si="0"/>
        <v>14</v>
      </c>
      <c r="F25" s="30">
        <f t="shared" si="1"/>
        <v>1</v>
      </c>
      <c r="G25" s="27">
        <v>14</v>
      </c>
      <c r="H25" s="29"/>
      <c r="I25" s="28"/>
      <c r="J25" s="28"/>
      <c r="K25" s="31">
        <f t="shared" si="2"/>
        <v>1</v>
      </c>
      <c r="L25" s="31">
        <f t="shared" si="3"/>
        <v>0</v>
      </c>
      <c r="M25" s="32">
        <f t="shared" si="4"/>
        <v>0</v>
      </c>
      <c r="N25" s="33">
        <f t="shared" si="5"/>
        <v>0</v>
      </c>
      <c r="O25" s="34">
        <f t="shared" si="6"/>
        <v>1</v>
      </c>
      <c r="P25" s="24" t="str">
        <f t="shared" si="7"/>
        <v/>
      </c>
    </row>
    <row r="26" spans="1:16" s="25" customFormat="1" ht="15.45" customHeight="1">
      <c r="A26" s="26">
        <v>22</v>
      </c>
      <c r="B26" s="1" t="s">
        <v>42</v>
      </c>
      <c r="C26" s="27">
        <v>13</v>
      </c>
      <c r="D26" s="28">
        <v>1</v>
      </c>
      <c r="E26" s="29">
        <f t="shared" si="0"/>
        <v>12</v>
      </c>
      <c r="F26" s="30">
        <f t="shared" si="1"/>
        <v>0.92307692307692313</v>
      </c>
      <c r="G26" s="27">
        <v>12</v>
      </c>
      <c r="H26" s="29"/>
      <c r="I26" s="28"/>
      <c r="J26" s="28"/>
      <c r="K26" s="31">
        <f t="shared" si="2"/>
        <v>1</v>
      </c>
      <c r="L26" s="31">
        <f t="shared" si="3"/>
        <v>0</v>
      </c>
      <c r="M26" s="32">
        <f t="shared" si="4"/>
        <v>0</v>
      </c>
      <c r="N26" s="33">
        <f t="shared" si="5"/>
        <v>0</v>
      </c>
      <c r="O26" s="34">
        <f t="shared" si="6"/>
        <v>1</v>
      </c>
      <c r="P26" s="24" t="str">
        <f t="shared" si="7"/>
        <v/>
      </c>
    </row>
    <row r="27" spans="1:16" s="25" customFormat="1" ht="15.45" customHeight="1">
      <c r="A27" s="26">
        <v>23</v>
      </c>
      <c r="B27" s="1" t="s">
        <v>43</v>
      </c>
      <c r="C27" s="27">
        <v>11</v>
      </c>
      <c r="D27" s="28"/>
      <c r="E27" s="29">
        <f t="shared" si="0"/>
        <v>11</v>
      </c>
      <c r="F27" s="30">
        <f t="shared" si="1"/>
        <v>1</v>
      </c>
      <c r="G27" s="27">
        <v>11</v>
      </c>
      <c r="H27" s="29"/>
      <c r="I27" s="28"/>
      <c r="J27" s="28"/>
      <c r="K27" s="31">
        <f t="shared" si="2"/>
        <v>1</v>
      </c>
      <c r="L27" s="31">
        <f t="shared" si="3"/>
        <v>0</v>
      </c>
      <c r="M27" s="32">
        <f t="shared" si="4"/>
        <v>0</v>
      </c>
      <c r="N27" s="33">
        <f t="shared" si="5"/>
        <v>0</v>
      </c>
      <c r="O27" s="34">
        <f t="shared" si="6"/>
        <v>1</v>
      </c>
      <c r="P27" s="24" t="str">
        <f t="shared" si="7"/>
        <v/>
      </c>
    </row>
    <row r="28" spans="1:16" s="25" customFormat="1" ht="15.45" customHeight="1">
      <c r="A28" s="26">
        <v>24</v>
      </c>
      <c r="B28" s="1" t="s">
        <v>44</v>
      </c>
      <c r="C28" s="27">
        <v>68</v>
      </c>
      <c r="D28" s="28">
        <v>8</v>
      </c>
      <c r="E28" s="29">
        <f t="shared" si="0"/>
        <v>60</v>
      </c>
      <c r="F28" s="30">
        <f t="shared" si="1"/>
        <v>0.88235294117647056</v>
      </c>
      <c r="G28" s="27">
        <v>56</v>
      </c>
      <c r="H28" s="29">
        <v>3</v>
      </c>
      <c r="I28" s="28">
        <v>1</v>
      </c>
      <c r="J28" s="28"/>
      <c r="K28" s="31">
        <f t="shared" si="2"/>
        <v>0.93333333333333335</v>
      </c>
      <c r="L28" s="31">
        <f t="shared" si="3"/>
        <v>0.05</v>
      </c>
      <c r="M28" s="32">
        <f t="shared" si="4"/>
        <v>1.6666666666666666E-2</v>
      </c>
      <c r="N28" s="33">
        <f t="shared" si="5"/>
        <v>0</v>
      </c>
      <c r="O28" s="34">
        <f t="shared" si="6"/>
        <v>1</v>
      </c>
      <c r="P28" s="24" t="str">
        <f t="shared" si="7"/>
        <v/>
      </c>
    </row>
    <row r="29" spans="1:16" s="25" customFormat="1" ht="15.45" customHeight="1">
      <c r="A29" s="26">
        <v>25</v>
      </c>
      <c r="B29" s="1" t="s">
        <v>45</v>
      </c>
      <c r="C29" s="27">
        <v>76</v>
      </c>
      <c r="D29" s="28">
        <v>10</v>
      </c>
      <c r="E29" s="29">
        <f t="shared" si="0"/>
        <v>66</v>
      </c>
      <c r="F29" s="30">
        <f t="shared" si="1"/>
        <v>0.86842105263157898</v>
      </c>
      <c r="G29" s="27">
        <v>56</v>
      </c>
      <c r="H29" s="29">
        <v>10</v>
      </c>
      <c r="I29" s="28"/>
      <c r="J29" s="28"/>
      <c r="K29" s="31">
        <f t="shared" si="2"/>
        <v>0.84848484848484851</v>
      </c>
      <c r="L29" s="31">
        <f t="shared" si="3"/>
        <v>0.15151515151515152</v>
      </c>
      <c r="M29" s="32">
        <f t="shared" si="4"/>
        <v>0</v>
      </c>
      <c r="N29" s="33">
        <f t="shared" si="5"/>
        <v>0</v>
      </c>
      <c r="O29" s="34">
        <f t="shared" si="6"/>
        <v>1</v>
      </c>
      <c r="P29" s="24" t="str">
        <f t="shared" si="7"/>
        <v/>
      </c>
    </row>
    <row r="30" spans="1:16" s="25" customFormat="1" ht="15.45" customHeight="1">
      <c r="A30" s="26">
        <v>26</v>
      </c>
      <c r="B30" s="1" t="s">
        <v>46</v>
      </c>
      <c r="C30" s="27">
        <v>138</v>
      </c>
      <c r="D30" s="28">
        <v>29</v>
      </c>
      <c r="E30" s="29">
        <f t="shared" si="0"/>
        <v>109</v>
      </c>
      <c r="F30" s="30">
        <f t="shared" si="1"/>
        <v>0.78985507246376807</v>
      </c>
      <c r="G30" s="27">
        <v>95</v>
      </c>
      <c r="H30" s="29">
        <v>13</v>
      </c>
      <c r="I30" s="28">
        <v>1</v>
      </c>
      <c r="J30" s="28"/>
      <c r="K30" s="31">
        <f t="shared" si="2"/>
        <v>0.87155963302752293</v>
      </c>
      <c r="L30" s="31">
        <f t="shared" si="3"/>
        <v>0.11926605504587157</v>
      </c>
      <c r="M30" s="32">
        <f t="shared" si="4"/>
        <v>9.1743119266055051E-3</v>
      </c>
      <c r="N30" s="33">
        <f t="shared" si="5"/>
        <v>0</v>
      </c>
      <c r="O30" s="34">
        <f t="shared" si="6"/>
        <v>1</v>
      </c>
      <c r="P30" s="24" t="str">
        <f t="shared" si="7"/>
        <v/>
      </c>
    </row>
    <row r="31" spans="1:16" s="25" customFormat="1" ht="15.45" customHeight="1" thickBot="1">
      <c r="A31" s="35">
        <v>27</v>
      </c>
      <c r="B31" s="3" t="s">
        <v>47</v>
      </c>
      <c r="C31" s="36">
        <v>113</v>
      </c>
      <c r="D31" s="37">
        <v>19</v>
      </c>
      <c r="E31" s="38">
        <f t="shared" si="0"/>
        <v>94</v>
      </c>
      <c r="F31" s="39">
        <f t="shared" si="1"/>
        <v>0.83185840707964598</v>
      </c>
      <c r="G31" s="36">
        <v>86</v>
      </c>
      <c r="H31" s="40">
        <v>8</v>
      </c>
      <c r="I31" s="37"/>
      <c r="J31" s="37"/>
      <c r="K31" s="41">
        <f t="shared" si="2"/>
        <v>0.91489361702127658</v>
      </c>
      <c r="L31" s="41">
        <f t="shared" si="3"/>
        <v>8.5106382978723402E-2</v>
      </c>
      <c r="M31" s="42">
        <f t="shared" si="4"/>
        <v>0</v>
      </c>
      <c r="N31" s="43">
        <f t="shared" si="5"/>
        <v>0</v>
      </c>
      <c r="O31" s="44">
        <f t="shared" si="6"/>
        <v>1</v>
      </c>
      <c r="P31" s="24" t="str">
        <f t="shared" si="7"/>
        <v/>
      </c>
    </row>
    <row r="32" spans="1:16" s="25" customFormat="1" ht="16.5" customHeight="1" thickBot="1">
      <c r="A32" s="45" t="s">
        <v>6</v>
      </c>
      <c r="B32" s="46" t="s">
        <v>3</v>
      </c>
      <c r="C32" s="47">
        <f>SUM(C5:C31)</f>
        <v>1195</v>
      </c>
      <c r="D32" s="48">
        <f>SUM(D5:D31)</f>
        <v>138</v>
      </c>
      <c r="E32" s="49">
        <f>SUM(E5:E31)</f>
        <v>1057</v>
      </c>
      <c r="F32" s="50">
        <f>SUM(E32/C32)</f>
        <v>0.8845188284518829</v>
      </c>
      <c r="G32" s="51">
        <f>SUM(G5:G31)</f>
        <v>966</v>
      </c>
      <c r="H32" s="47">
        <f>SUM(H5:H31)</f>
        <v>86</v>
      </c>
      <c r="I32" s="48">
        <f>SUM(I5:I31)</f>
        <v>5</v>
      </c>
      <c r="J32" s="48">
        <f>SUM(J5:J31)</f>
        <v>0</v>
      </c>
      <c r="K32" s="52">
        <f>SUM(G32/E32)</f>
        <v>0.91390728476821192</v>
      </c>
      <c r="L32" s="52">
        <f>SUM(H32/E32)</f>
        <v>8.136234626300852E-2</v>
      </c>
      <c r="M32" s="53">
        <f>SUM(I32/E32)</f>
        <v>4.7303689687795648E-3</v>
      </c>
      <c r="N32" s="54">
        <f>SUM(J32/E32)</f>
        <v>0</v>
      </c>
      <c r="O32" s="55">
        <f>SUM(K32:N32)</f>
        <v>1</v>
      </c>
    </row>
    <row r="33" spans="1:14" s="8" customFormat="1" ht="15.6"/>
    <row r="34" spans="1:14">
      <c r="A34" s="56"/>
      <c r="B34" s="57"/>
      <c r="C34" s="56"/>
      <c r="D34" s="56"/>
      <c r="E34" s="56"/>
      <c r="F34" s="56"/>
      <c r="G34" s="56"/>
      <c r="H34" s="58"/>
      <c r="I34" s="58"/>
      <c r="J34" s="58"/>
      <c r="K34" s="58"/>
      <c r="L34" s="58"/>
      <c r="M34" s="58"/>
      <c r="N34" s="58"/>
    </row>
  </sheetData>
  <mergeCells count="6">
    <mergeCell ref="G3:O3"/>
    <mergeCell ref="A1:O1"/>
    <mergeCell ref="A2:E2"/>
    <mergeCell ref="A3:A4"/>
    <mergeCell ref="B3:B4"/>
    <mergeCell ref="C3:F3"/>
  </mergeCells>
  <phoneticPr fontId="2" type="noConversion"/>
  <conditionalFormatting sqref="B5:O31">
    <cfRule type="expression" dxfId="0" priority="1">
      <formula>$G5=""</formula>
    </cfRule>
  </conditionalFormatting>
  <pageMargins left="0.28000000000000003" right="0.15748031496062992" top="0.39" bottom="0.22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topLeftCell="A7" workbookViewId="0">
      <selection activeCell="D16" sqref="D16"/>
    </sheetView>
  </sheetViews>
  <sheetFormatPr defaultRowHeight="17.399999999999999"/>
  <cols>
    <col min="1" max="1" width="22.19921875" style="5" bestFit="1" customWidth="1"/>
    <col min="2" max="16384" width="8.796875" style="5"/>
  </cols>
  <sheetData>
    <row r="2" spans="1:2">
      <c r="A2" s="5" t="s">
        <v>21</v>
      </c>
      <c r="B2" s="5">
        <v>100</v>
      </c>
    </row>
    <row r="3" spans="1:2">
      <c r="A3" s="5" t="s">
        <v>22</v>
      </c>
      <c r="B3" s="5">
        <v>226</v>
      </c>
    </row>
    <row r="4" spans="1:2">
      <c r="A4" s="5" t="s">
        <v>23</v>
      </c>
      <c r="B4" s="5">
        <v>51</v>
      </c>
    </row>
    <row r="5" spans="1:2">
      <c r="A5" s="5" t="s">
        <v>49</v>
      </c>
      <c r="B5" s="5">
        <v>20</v>
      </c>
    </row>
    <row r="6" spans="1:2">
      <c r="A6" s="5" t="s">
        <v>50</v>
      </c>
      <c r="B6" s="5">
        <v>19</v>
      </c>
    </row>
    <row r="7" spans="1:2">
      <c r="A7" s="5" t="s">
        <v>51</v>
      </c>
      <c r="B7" s="5">
        <v>13</v>
      </c>
    </row>
    <row r="8" spans="1:2">
      <c r="A8" s="5" t="s">
        <v>52</v>
      </c>
      <c r="B8" s="5">
        <v>47</v>
      </c>
    </row>
    <row r="9" spans="1:2">
      <c r="A9" s="5" t="s">
        <v>28</v>
      </c>
      <c r="B9" s="5">
        <v>14</v>
      </c>
    </row>
    <row r="10" spans="1:2">
      <c r="A10" s="5" t="s">
        <v>53</v>
      </c>
      <c r="B10" s="5">
        <v>14</v>
      </c>
    </row>
    <row r="11" spans="1:2">
      <c r="A11" s="5" t="s">
        <v>30</v>
      </c>
      <c r="B11" s="5">
        <v>36</v>
      </c>
    </row>
    <row r="12" spans="1:2">
      <c r="A12" s="5" t="s">
        <v>31</v>
      </c>
      <c r="B12" s="5">
        <v>14</v>
      </c>
    </row>
    <row r="13" spans="1:2">
      <c r="A13" s="5" t="s">
        <v>32</v>
      </c>
      <c r="B13" s="5">
        <v>16</v>
      </c>
    </row>
    <row r="14" spans="1:2">
      <c r="A14" s="5" t="s">
        <v>54</v>
      </c>
      <c r="B14" s="5">
        <v>38</v>
      </c>
    </row>
    <row r="15" spans="1:2">
      <c r="A15" s="5" t="s">
        <v>55</v>
      </c>
      <c r="B15" s="5">
        <v>13</v>
      </c>
    </row>
    <row r="16" spans="1:2">
      <c r="A16" s="5" t="s">
        <v>56</v>
      </c>
      <c r="B16" s="5">
        <v>13</v>
      </c>
    </row>
    <row r="17" spans="1:2">
      <c r="A17" s="5" t="s">
        <v>57</v>
      </c>
      <c r="B17" s="5">
        <v>11</v>
      </c>
    </row>
    <row r="18" spans="1:2">
      <c r="A18" s="5" t="s">
        <v>58</v>
      </c>
      <c r="B18" s="5">
        <v>52</v>
      </c>
    </row>
    <row r="19" spans="1:2">
      <c r="A19" s="5" t="s">
        <v>59</v>
      </c>
      <c r="B19" s="5">
        <v>19</v>
      </c>
    </row>
    <row r="20" spans="1:2">
      <c r="A20" s="5" t="s">
        <v>60</v>
      </c>
      <c r="B20" s="5">
        <v>12</v>
      </c>
    </row>
    <row r="21" spans="1:2">
      <c r="A21" s="5" t="s">
        <v>61</v>
      </c>
      <c r="B21" s="5">
        <v>34</v>
      </c>
    </row>
    <row r="22" spans="1:2">
      <c r="A22" s="5" t="s">
        <v>62</v>
      </c>
      <c r="B22" s="5">
        <v>14</v>
      </c>
    </row>
    <row r="23" spans="1:2">
      <c r="A23" s="5" t="s">
        <v>63</v>
      </c>
      <c r="B23" s="5">
        <v>13</v>
      </c>
    </row>
    <row r="24" spans="1:2">
      <c r="A24" s="5" t="s">
        <v>64</v>
      </c>
      <c r="B24" s="5">
        <v>11</v>
      </c>
    </row>
    <row r="25" spans="1:2">
      <c r="A25" s="5" t="s">
        <v>44</v>
      </c>
      <c r="B25" s="5">
        <v>68</v>
      </c>
    </row>
    <row r="26" spans="1:2">
      <c r="A26" s="5" t="s">
        <v>45</v>
      </c>
      <c r="B26" s="5">
        <v>76</v>
      </c>
    </row>
    <row r="27" spans="1:2">
      <c r="A27" s="5" t="s">
        <v>46</v>
      </c>
      <c r="B27" s="5">
        <v>138</v>
      </c>
    </row>
    <row r="28" spans="1:2">
      <c r="A28" s="5" t="s">
        <v>65</v>
      </c>
      <c r="B28" s="5">
        <v>113</v>
      </c>
    </row>
    <row r="29" spans="1:2">
      <c r="A29" s="5" t="s">
        <v>48</v>
      </c>
      <c r="B29" s="5">
        <v>1195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총회결과</vt:lpstr>
      <vt:lpstr>Sheet2</vt:lpstr>
      <vt:lpstr>총회결과!Print_Area</vt:lpstr>
      <vt:lpstr>총회결과!Print_Titles</vt:lpstr>
    </vt:vector>
  </TitlesOfParts>
  <Company>KT노동조합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조직1국장</dc:creator>
  <cp:lastModifiedBy>이영태(OSP품질개선팀)</cp:lastModifiedBy>
  <cp:lastPrinted>2022-11-17T09:40:09Z</cp:lastPrinted>
  <dcterms:created xsi:type="dcterms:W3CDTF">2008-10-10T01:52:31Z</dcterms:created>
  <dcterms:modified xsi:type="dcterms:W3CDTF">2022-11-17T09:40:18Z</dcterms:modified>
</cp:coreProperties>
</file>